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8780" windowHeight="11385"/>
  </bookViews>
  <sheets>
    <sheet name="SC-ST S1 (2)" sheetId="1" r:id="rId1"/>
  </sheets>
  <calcPr calcId="145621"/>
</workbook>
</file>

<file path=xl/calcChain.xml><?xml version="1.0" encoding="utf-8"?>
<calcChain xmlns="http://schemas.openxmlformats.org/spreadsheetml/2006/main">
  <c r="K14" i="1" l="1"/>
  <c r="K12" i="1"/>
  <c r="K11" i="1"/>
  <c r="K20" i="1"/>
  <c r="K21" i="1" s="1"/>
  <c r="L21" i="1" l="1"/>
  <c r="L18" i="1"/>
  <c r="K17" i="1"/>
  <c r="K18" i="1" s="1"/>
  <c r="L15" i="1"/>
  <c r="K13" i="1"/>
  <c r="K15" i="1" s="1"/>
  <c r="O9" i="1"/>
  <c r="N9" i="1"/>
  <c r="M9" i="1"/>
  <c r="L9" i="1"/>
  <c r="K8" i="1"/>
  <c r="K7" i="1"/>
  <c r="K6" i="1"/>
  <c r="G22" i="1" l="1"/>
  <c r="K9" i="1"/>
</calcChain>
</file>

<file path=xl/sharedStrings.xml><?xml version="1.0" encoding="utf-8"?>
<sst xmlns="http://schemas.openxmlformats.org/spreadsheetml/2006/main" count="33" uniqueCount="29">
  <si>
    <t>Unité d'enseignement (UE)</t>
  </si>
  <si>
    <t>Moy c.c ou TP</t>
  </si>
  <si>
    <t>Coef c.c</t>
  </si>
  <si>
    <t>NOTE CTR-INT</t>
  </si>
  <si>
    <t>COEFF.CTRL-INT</t>
  </si>
  <si>
    <t>NOTE EXAMEN</t>
  </si>
  <si>
    <t>COEFF. EXAMEN</t>
  </si>
  <si>
    <t>NOTE JURY</t>
  </si>
  <si>
    <t>MG</t>
  </si>
  <si>
    <t>COEF</t>
  </si>
  <si>
    <t>CRÉDIT</t>
  </si>
  <si>
    <t>CRÉDIT OBTENU</t>
  </si>
  <si>
    <t>CRÉDIT ACQUIS</t>
  </si>
  <si>
    <t>A00F00001S1 (Fondamentale)</t>
  </si>
  <si>
    <t>A00M00001S1 (Méthodologie)</t>
  </si>
  <si>
    <t>A00D00001S1 (Découverte )</t>
  </si>
  <si>
    <t>A00T00001S1 (Transversale)</t>
  </si>
  <si>
    <t xml:space="preserve">Moyenne: </t>
  </si>
  <si>
    <t>Crédit :</t>
  </si>
  <si>
    <t xml:space="preserve">Crédit aquis : </t>
  </si>
  <si>
    <t>Mathématique 2</t>
  </si>
  <si>
    <t>Physique 2</t>
  </si>
  <si>
    <t>Thermodynamique</t>
  </si>
  <si>
    <t>TP Physique 2</t>
  </si>
  <si>
    <t>Informatique 2</t>
  </si>
  <si>
    <t>Méthodologie de la Présentation</t>
  </si>
  <si>
    <t>TP Chimie 2</t>
  </si>
  <si>
    <t>les métiers en sciences et technologies 2</t>
  </si>
  <si>
    <t>Langue étrangère 2 (anglais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</si>
</sst>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vertical="center" wrapText="1"/>
    </xf>
    <xf numFmtId="0" fontId="4" fillId="0" borderId="1" xfId="0" applyFont="1" applyBorder="1"/>
    <xf numFmtId="2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2" fontId="6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2" fontId="8" fillId="5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0" fillId="0" borderId="5" xfId="0" applyBorder="1"/>
    <xf numFmtId="164" fontId="10" fillId="6" borderId="1" xfId="0" applyNumberFormat="1" applyFont="1" applyFill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3" borderId="2" xfId="0" applyFont="1" applyFill="1" applyBorder="1"/>
    <xf numFmtId="0" fontId="3" fillId="3" borderId="4" xfId="0" applyFont="1" applyFill="1" applyBorder="1"/>
    <xf numFmtId="0" fontId="3" fillId="3" borderId="3" xfId="0" applyFont="1" applyFill="1" applyBorder="1"/>
    <xf numFmtId="164" fontId="8" fillId="0" borderId="2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8" fillId="4" borderId="2" xfId="0" applyFont="1" applyFill="1" applyBorder="1" applyAlignment="1">
      <alignment horizontal="right"/>
    </xf>
    <xf numFmtId="0" fontId="8" fillId="4" borderId="4" xfId="0" applyFont="1" applyFill="1" applyBorder="1" applyAlignment="1">
      <alignment horizontal="right"/>
    </xf>
    <xf numFmtId="0" fontId="8" fillId="4" borderId="3" xfId="0" applyFont="1" applyFill="1" applyBorder="1" applyAlignment="1">
      <alignment horizontal="right"/>
    </xf>
    <xf numFmtId="0" fontId="2" fillId="3" borderId="1" xfId="0" applyFont="1" applyFill="1" applyBorder="1"/>
    <xf numFmtId="0" fontId="8" fillId="0" borderId="2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164" fontId="8" fillId="0" borderId="4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1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P24"/>
  <sheetViews>
    <sheetView tabSelected="1" topLeftCell="A4" workbookViewId="0">
      <pane ySplit="1" topLeftCell="A5" activePane="bottomLeft" state="frozen"/>
      <selection activeCell="A4" sqref="A4"/>
      <selection pane="bottomLeft" activeCell="Q20" sqref="Q20"/>
    </sheetView>
  </sheetViews>
  <sheetFormatPr baseColWidth="10" defaultColWidth="11.42578125" defaultRowHeight="15" x14ac:dyDescent="0.25"/>
  <cols>
    <col min="2" max="2" width="51.42578125" customWidth="1"/>
    <col min="4" max="4" width="8.42578125" customWidth="1"/>
    <col min="5" max="5" width="8.85546875" hidden="1" customWidth="1"/>
    <col min="6" max="6" width="7.85546875" hidden="1" customWidth="1"/>
    <col min="7" max="7" width="0.5703125" customWidth="1"/>
    <col min="8" max="8" width="9.85546875" customWidth="1"/>
    <col min="9" max="9" width="10.5703125" customWidth="1"/>
    <col min="10" max="10" width="6.28515625" hidden="1" customWidth="1"/>
    <col min="11" max="11" width="9.28515625" customWidth="1"/>
    <col min="12" max="12" width="6.85546875" customWidth="1"/>
    <col min="13" max="13" width="8.28515625" hidden="1" customWidth="1"/>
    <col min="14" max="14" width="9.28515625" hidden="1" customWidth="1"/>
    <col min="15" max="15" width="10" hidden="1" customWidth="1"/>
  </cols>
  <sheetData>
    <row r="4" spans="2:15" ht="45" customHeight="1" x14ac:dyDescent="0.25">
      <c r="B4" s="1" t="s">
        <v>0</v>
      </c>
      <c r="C4" s="2" t="s">
        <v>1</v>
      </c>
      <c r="D4" s="3" t="s">
        <v>2</v>
      </c>
      <c r="E4" s="4" t="s">
        <v>3</v>
      </c>
      <c r="F4" s="23" t="s">
        <v>4</v>
      </c>
      <c r="G4" s="24"/>
      <c r="H4" s="4" t="s">
        <v>5</v>
      </c>
      <c r="I4" s="4" t="s">
        <v>6</v>
      </c>
      <c r="J4" s="5" t="s">
        <v>7</v>
      </c>
      <c r="K4" s="2" t="s">
        <v>8</v>
      </c>
      <c r="L4" s="2" t="s">
        <v>9</v>
      </c>
      <c r="M4" s="2" t="s">
        <v>10</v>
      </c>
      <c r="N4" s="4" t="s">
        <v>11</v>
      </c>
      <c r="O4" s="4" t="s">
        <v>12</v>
      </c>
    </row>
    <row r="5" spans="2:15" ht="18.75" customHeight="1" x14ac:dyDescent="0.25">
      <c r="B5" s="25" t="s">
        <v>13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</row>
    <row r="6" spans="2:15" ht="18.75" x14ac:dyDescent="0.3">
      <c r="B6" s="6" t="s">
        <v>20</v>
      </c>
      <c r="C6" s="7">
        <v>18.5</v>
      </c>
      <c r="D6" s="20">
        <v>0.4</v>
      </c>
      <c r="E6" s="8">
        <v>0</v>
      </c>
      <c r="F6" s="21">
        <v>0</v>
      </c>
      <c r="G6" s="22"/>
      <c r="H6" s="9">
        <v>6.5</v>
      </c>
      <c r="I6" s="20">
        <v>0.6</v>
      </c>
      <c r="J6" s="10">
        <v>0</v>
      </c>
      <c r="K6" s="39">
        <f>(C6*D6)+(H6*I6)</f>
        <v>11.3</v>
      </c>
      <c r="L6" s="20">
        <v>3</v>
      </c>
      <c r="M6" s="11">
        <v>6</v>
      </c>
      <c r="N6" s="12"/>
      <c r="O6" s="12"/>
    </row>
    <row r="7" spans="2:15" ht="18.75" x14ac:dyDescent="0.3">
      <c r="B7" s="6" t="s">
        <v>21</v>
      </c>
      <c r="C7" s="7">
        <v>11.5</v>
      </c>
      <c r="D7" s="20">
        <v>0.4</v>
      </c>
      <c r="E7" s="8">
        <v>0</v>
      </c>
      <c r="F7" s="21">
        <v>0</v>
      </c>
      <c r="G7" s="22"/>
      <c r="H7" s="9">
        <v>0.5</v>
      </c>
      <c r="I7" s="20">
        <v>0.6</v>
      </c>
      <c r="J7" s="10">
        <v>0</v>
      </c>
      <c r="K7" s="39">
        <f t="shared" ref="K7:K8" si="0">(C7*D7)+(H7*I7)</f>
        <v>4.9000000000000004</v>
      </c>
      <c r="L7" s="20">
        <v>3</v>
      </c>
      <c r="M7" s="11">
        <v>6</v>
      </c>
      <c r="N7" s="12"/>
      <c r="O7" s="12"/>
    </row>
    <row r="8" spans="2:15" ht="18.75" x14ac:dyDescent="0.3">
      <c r="B8" s="6" t="s">
        <v>22</v>
      </c>
      <c r="C8" s="7">
        <v>13.06</v>
      </c>
      <c r="D8" s="20">
        <v>0.4</v>
      </c>
      <c r="E8" s="8">
        <v>0</v>
      </c>
      <c r="F8" s="21">
        <v>0</v>
      </c>
      <c r="G8" s="22"/>
      <c r="H8" s="9">
        <v>6.5</v>
      </c>
      <c r="I8" s="20">
        <v>0.6</v>
      </c>
      <c r="J8" s="10">
        <v>0</v>
      </c>
      <c r="K8" s="39">
        <f t="shared" si="0"/>
        <v>9.1240000000000006</v>
      </c>
      <c r="L8" s="20">
        <v>3</v>
      </c>
      <c r="M8" s="11">
        <v>6</v>
      </c>
      <c r="N8" s="12"/>
      <c r="O8" s="12"/>
    </row>
    <row r="9" spans="2:15" ht="18.75" x14ac:dyDescent="0.3">
      <c r="B9" s="30" t="s">
        <v>13</v>
      </c>
      <c r="C9" s="31"/>
      <c r="D9" s="31"/>
      <c r="E9" s="31"/>
      <c r="F9" s="31"/>
      <c r="G9" s="31"/>
      <c r="H9" s="31"/>
      <c r="I9" s="31"/>
      <c r="J9" s="32"/>
      <c r="K9" s="13">
        <f>(K6*3+K7*3+K8*3)/9</f>
        <v>8.4413333333333345</v>
      </c>
      <c r="L9" s="20">
        <f>SUM(L6:L8)</f>
        <v>9</v>
      </c>
      <c r="M9" s="11">
        <f>SUM(M6:M8)</f>
        <v>18</v>
      </c>
      <c r="N9" s="11">
        <f>SUM(N6:N8)</f>
        <v>0</v>
      </c>
      <c r="O9" s="11">
        <f>SUM(O6:O8)</f>
        <v>0</v>
      </c>
    </row>
    <row r="10" spans="2:15" ht="18.75" customHeight="1" x14ac:dyDescent="0.25">
      <c r="B10" s="33" t="s">
        <v>14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2:15" ht="18.75" x14ac:dyDescent="0.25">
      <c r="B11" s="6" t="s">
        <v>23</v>
      </c>
      <c r="C11" s="9">
        <v>14.19</v>
      </c>
      <c r="D11" s="20">
        <v>1</v>
      </c>
      <c r="E11" s="14">
        <v>0</v>
      </c>
      <c r="F11" s="28">
        <v>0</v>
      </c>
      <c r="G11" s="29"/>
      <c r="H11" s="15"/>
      <c r="I11" s="20">
        <v>0</v>
      </c>
      <c r="J11" s="14">
        <v>0</v>
      </c>
      <c r="K11" s="16">
        <f>(C11*D11)</f>
        <v>14.19</v>
      </c>
      <c r="L11" s="20">
        <v>1</v>
      </c>
      <c r="M11" s="14"/>
      <c r="N11" s="14"/>
      <c r="O11" s="14"/>
    </row>
    <row r="12" spans="2:15" ht="18.75" x14ac:dyDescent="0.25">
      <c r="B12" s="6" t="s">
        <v>26</v>
      </c>
      <c r="C12" s="9">
        <v>14.38</v>
      </c>
      <c r="D12" s="20">
        <v>1</v>
      </c>
      <c r="E12" s="14">
        <v>0</v>
      </c>
      <c r="F12" s="28">
        <v>0</v>
      </c>
      <c r="G12" s="29"/>
      <c r="H12" s="15"/>
      <c r="I12" s="20">
        <v>0</v>
      </c>
      <c r="J12" s="14">
        <v>0</v>
      </c>
      <c r="K12" s="16">
        <f>(C12*D12)</f>
        <v>14.38</v>
      </c>
      <c r="L12" s="20">
        <v>1</v>
      </c>
      <c r="M12" s="14"/>
      <c r="N12" s="14"/>
      <c r="O12" s="14"/>
    </row>
    <row r="13" spans="2:15" ht="18.75" x14ac:dyDescent="0.25">
      <c r="B13" s="6" t="s">
        <v>24</v>
      </c>
      <c r="C13" s="9">
        <v>17</v>
      </c>
      <c r="D13" s="20">
        <v>0.4</v>
      </c>
      <c r="E13" s="14">
        <v>0</v>
      </c>
      <c r="F13" s="28">
        <v>0</v>
      </c>
      <c r="G13" s="29"/>
      <c r="H13" s="9">
        <v>5.6</v>
      </c>
      <c r="I13" s="20">
        <v>0.6</v>
      </c>
      <c r="J13" s="14">
        <v>0</v>
      </c>
      <c r="K13" s="16">
        <f>(C13*D13)+(H13*I13)</f>
        <v>10.16</v>
      </c>
      <c r="L13" s="20">
        <v>2</v>
      </c>
      <c r="M13" s="14"/>
      <c r="N13" s="14"/>
      <c r="O13" s="14"/>
    </row>
    <row r="14" spans="2:15" ht="18.75" x14ac:dyDescent="0.25">
      <c r="B14" s="6" t="s">
        <v>25</v>
      </c>
      <c r="C14" s="15"/>
      <c r="D14" s="20">
        <v>0</v>
      </c>
      <c r="E14" s="14">
        <v>0</v>
      </c>
      <c r="F14" s="28">
        <v>0</v>
      </c>
      <c r="G14" s="29"/>
      <c r="H14" s="9">
        <v>20</v>
      </c>
      <c r="I14" s="20">
        <v>1</v>
      </c>
      <c r="J14" s="14">
        <v>0</v>
      </c>
      <c r="K14" s="16">
        <f>(H14*I14)</f>
        <v>20</v>
      </c>
      <c r="L14" s="20">
        <v>1</v>
      </c>
      <c r="M14" s="14"/>
      <c r="N14" s="14"/>
      <c r="O14" s="14"/>
    </row>
    <row r="15" spans="2:15" ht="18.75" x14ac:dyDescent="0.3">
      <c r="B15" s="30" t="s">
        <v>14</v>
      </c>
      <c r="C15" s="31"/>
      <c r="D15" s="31"/>
      <c r="E15" s="31"/>
      <c r="F15" s="31"/>
      <c r="G15" s="31"/>
      <c r="H15" s="31"/>
      <c r="I15" s="31"/>
      <c r="J15" s="32"/>
      <c r="K15" s="13">
        <f>(K11*L11+K12*L12+K13*L13+K14*L14)/5</f>
        <v>13.778</v>
      </c>
      <c r="L15" s="20">
        <f>SUM(L11:L14)</f>
        <v>5</v>
      </c>
      <c r="M15" s="14"/>
      <c r="N15" s="14"/>
      <c r="O15" s="14"/>
    </row>
    <row r="16" spans="2:15" ht="15.75" x14ac:dyDescent="0.25">
      <c r="B16" s="33" t="s">
        <v>15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</row>
    <row r="17" spans="2:16" ht="18.75" x14ac:dyDescent="0.25">
      <c r="B17" s="6" t="s">
        <v>27</v>
      </c>
      <c r="C17" s="17"/>
      <c r="D17" s="20">
        <v>0</v>
      </c>
      <c r="E17" s="14">
        <v>0</v>
      </c>
      <c r="F17" s="28">
        <v>0</v>
      </c>
      <c r="G17" s="29"/>
      <c r="H17" s="9">
        <v>16</v>
      </c>
      <c r="I17" s="20">
        <v>1</v>
      </c>
      <c r="J17" s="14">
        <v>0</v>
      </c>
      <c r="K17" s="18">
        <f>H17*I17</f>
        <v>16</v>
      </c>
      <c r="L17" s="20">
        <v>1</v>
      </c>
      <c r="M17" s="14"/>
      <c r="N17" s="14"/>
      <c r="O17" s="14"/>
    </row>
    <row r="18" spans="2:16" ht="18.75" x14ac:dyDescent="0.3">
      <c r="B18" s="30" t="s">
        <v>15</v>
      </c>
      <c r="C18" s="31"/>
      <c r="D18" s="31"/>
      <c r="E18" s="31"/>
      <c r="F18" s="31"/>
      <c r="G18" s="31"/>
      <c r="H18" s="31"/>
      <c r="I18" s="31"/>
      <c r="J18" s="32"/>
      <c r="K18" s="13">
        <f>K17*L17</f>
        <v>16</v>
      </c>
      <c r="L18" s="20">
        <f>SUM(L17)</f>
        <v>1</v>
      </c>
      <c r="M18" s="14"/>
      <c r="N18" s="14"/>
      <c r="O18" s="14"/>
    </row>
    <row r="19" spans="2:16" ht="15.75" x14ac:dyDescent="0.25">
      <c r="B19" s="33" t="s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2:16" ht="18.75" x14ac:dyDescent="0.25">
      <c r="B20" s="6" t="s">
        <v>28</v>
      </c>
      <c r="C20" s="15"/>
      <c r="D20" s="20">
        <v>0</v>
      </c>
      <c r="E20" s="14">
        <v>0</v>
      </c>
      <c r="F20" s="28">
        <v>0</v>
      </c>
      <c r="G20" s="29"/>
      <c r="H20" s="9">
        <v>14</v>
      </c>
      <c r="I20" s="20">
        <v>1</v>
      </c>
      <c r="J20" s="14">
        <v>0</v>
      </c>
      <c r="K20" s="18">
        <f>H20*I20</f>
        <v>14</v>
      </c>
      <c r="L20" s="20">
        <v>2</v>
      </c>
      <c r="M20" s="14"/>
      <c r="N20" s="14"/>
      <c r="O20" s="14"/>
    </row>
    <row r="21" spans="2:16" ht="18.75" x14ac:dyDescent="0.3">
      <c r="B21" s="30" t="s">
        <v>16</v>
      </c>
      <c r="C21" s="31"/>
      <c r="D21" s="31"/>
      <c r="E21" s="31"/>
      <c r="F21" s="31"/>
      <c r="G21" s="31"/>
      <c r="H21" s="31"/>
      <c r="I21" s="31"/>
      <c r="J21" s="32"/>
      <c r="K21" s="13">
        <f>K20</f>
        <v>14</v>
      </c>
      <c r="L21" s="20">
        <f>SUM(L20:L20)</f>
        <v>2</v>
      </c>
      <c r="M21" s="14"/>
      <c r="N21" s="14"/>
      <c r="O21" s="14"/>
    </row>
    <row r="22" spans="2:16" ht="18.75" x14ac:dyDescent="0.3">
      <c r="B22" s="34" t="s">
        <v>17</v>
      </c>
      <c r="C22" s="35"/>
      <c r="D22" s="35"/>
      <c r="E22" s="35"/>
      <c r="F22" s="36"/>
      <c r="G22" s="38">
        <f>(K6*L6+K7*L7+K8*L8+K11*L11+K12*L12+K13*L13+K14*L14+K17*L17+K20*L20)/17</f>
        <v>11.109529411764706</v>
      </c>
      <c r="H22" s="38"/>
      <c r="I22" s="38"/>
      <c r="J22" s="38"/>
      <c r="K22" s="38"/>
      <c r="L22" s="38"/>
      <c r="M22" s="38"/>
      <c r="N22" s="38"/>
      <c r="O22" s="38"/>
      <c r="P22" s="19"/>
    </row>
    <row r="23" spans="2:16" ht="18.75" x14ac:dyDescent="0.3">
      <c r="B23" s="34" t="s">
        <v>18</v>
      </c>
      <c r="C23" s="35"/>
      <c r="D23" s="35"/>
      <c r="E23" s="35"/>
      <c r="F23" s="36"/>
      <c r="G23" s="28"/>
      <c r="H23" s="37"/>
      <c r="I23" s="37"/>
      <c r="J23" s="37"/>
      <c r="K23" s="37"/>
      <c r="L23" s="37"/>
      <c r="M23" s="37"/>
      <c r="N23" s="37"/>
      <c r="O23" s="29"/>
      <c r="P23" s="19"/>
    </row>
    <row r="24" spans="2:16" ht="18.75" x14ac:dyDescent="0.3">
      <c r="B24" s="34" t="s">
        <v>19</v>
      </c>
      <c r="C24" s="35"/>
      <c r="D24" s="35"/>
      <c r="E24" s="35"/>
      <c r="F24" s="36"/>
      <c r="G24" s="28"/>
      <c r="H24" s="37"/>
      <c r="I24" s="37"/>
      <c r="J24" s="37"/>
      <c r="K24" s="37"/>
      <c r="L24" s="37"/>
      <c r="M24" s="37"/>
      <c r="N24" s="37"/>
      <c r="O24" s="29"/>
      <c r="P24" s="19"/>
    </row>
  </sheetData>
  <mergeCells count="24">
    <mergeCell ref="B24:F24"/>
    <mergeCell ref="G24:O24"/>
    <mergeCell ref="F20:G20"/>
    <mergeCell ref="B21:J21"/>
    <mergeCell ref="B22:F22"/>
    <mergeCell ref="G22:O22"/>
    <mergeCell ref="B23:F23"/>
    <mergeCell ref="G23:O23"/>
    <mergeCell ref="B9:J9"/>
    <mergeCell ref="B10:O10"/>
    <mergeCell ref="F11:G11"/>
    <mergeCell ref="F13:G13"/>
    <mergeCell ref="F14:G14"/>
    <mergeCell ref="F12:G12"/>
    <mergeCell ref="B15:J15"/>
    <mergeCell ref="B16:O16"/>
    <mergeCell ref="F17:G17"/>
    <mergeCell ref="B18:J18"/>
    <mergeCell ref="B19:O19"/>
    <mergeCell ref="F8:G8"/>
    <mergeCell ref="F4:G4"/>
    <mergeCell ref="B5:O5"/>
    <mergeCell ref="F6:G6"/>
    <mergeCell ref="F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SC-ST S1 (2)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widows</dc:creator>
  <cp:lastModifiedBy>Admin</cp:lastModifiedBy>
  <dcterms:created xsi:type="dcterms:W3CDTF">2024-02-05T08:33:59Z</dcterms:created>
  <dcterms:modified xsi:type="dcterms:W3CDTF">2024-06-10T04:04:25Z</dcterms:modified>
</cp:coreProperties>
</file>